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Me\OneDrive\Active\"/>
    </mc:Choice>
  </mc:AlternateContent>
  <xr:revisionPtr revIDLastSave="0" documentId="13_ncr:1_{C4615945-6D73-453A-8588-495EAAB5DD2E}" xr6:coauthVersionLast="45" xr6:coauthVersionMax="45" xr10:uidLastSave="{00000000-0000-0000-0000-000000000000}"/>
  <bookViews>
    <workbookView xWindow="-120" yWindow="-120" windowWidth="20640" windowHeight="11760" tabRatio="243" xr2:uid="{00000000-000D-0000-FFFF-FFFF00000000}"/>
  </bookViews>
  <sheets>
    <sheet name="Source" sheetId="2" r:id="rId1"/>
    <sheet name="Another View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" i="2" l="1"/>
  <c r="L12" i="2"/>
  <c r="J12" i="2"/>
  <c r="H12" i="2"/>
  <c r="F12" i="2"/>
  <c r="C12" i="2"/>
  <c r="M12" i="2"/>
  <c r="K12" i="2"/>
  <c r="I12" i="2"/>
  <c r="B12" i="2"/>
  <c r="AD15" i="3"/>
  <c r="AD16" i="3" s="1"/>
  <c r="AD17" i="3" s="1"/>
  <c r="Z15" i="3"/>
  <c r="Z16" i="3" s="1"/>
  <c r="Z17" i="3" s="1"/>
  <c r="V15" i="3"/>
  <c r="V16" i="3" s="1"/>
  <c r="V17" i="3" s="1"/>
  <c r="R15" i="3"/>
  <c r="R16" i="3" s="1"/>
  <c r="R17" i="3" s="1"/>
  <c r="N15" i="3"/>
  <c r="N16" i="3" s="1"/>
  <c r="N17" i="3" s="1"/>
  <c r="J15" i="3"/>
  <c r="J16" i="3" s="1"/>
  <c r="J17" i="3" s="1"/>
  <c r="F15" i="3"/>
  <c r="F16" i="3" s="1"/>
  <c r="F17" i="3" s="1"/>
  <c r="B15" i="3"/>
  <c r="B16" i="3" s="1"/>
  <c r="E12" i="2" l="1"/>
  <c r="G12" i="2" l="1"/>
</calcChain>
</file>

<file path=xl/sharedStrings.xml><?xml version="1.0" encoding="utf-8"?>
<sst xmlns="http://schemas.openxmlformats.org/spreadsheetml/2006/main" count="157" uniqueCount="62">
  <si>
    <t>Top Institutional Holders</t>
  </si>
  <si>
    <t>Holder</t>
  </si>
  <si>
    <t>% Out</t>
  </si>
  <si>
    <t>Value</t>
  </si>
  <si>
    <t>Vanguard Group, Inc. (The)</t>
  </si>
  <si>
    <t>Blackrock Inc.</t>
  </si>
  <si>
    <t>Capital Research Global Investors</t>
  </si>
  <si>
    <t>State Street Corporation</t>
  </si>
  <si>
    <t>Capital International Investors</t>
  </si>
  <si>
    <t>Capital World Investors</t>
  </si>
  <si>
    <t>Geode Capital Management, LLC</t>
  </si>
  <si>
    <t>Bank Of New York Mellon Corporation</t>
  </si>
  <si>
    <t>Northern Trust Corporation</t>
  </si>
  <si>
    <t>Dodge &amp; Cox Inc</t>
  </si>
  <si>
    <t>GILD</t>
  </si>
  <si>
    <t>Price (T.Rowe) Associates Inc</t>
  </si>
  <si>
    <t>FMR, LLC</t>
  </si>
  <si>
    <t>JP Morgan Chase &amp; Company</t>
  </si>
  <si>
    <t>AllianceBernstein, L.P.</t>
  </si>
  <si>
    <t>GOOG</t>
  </si>
  <si>
    <t>https://finance.yahoo.com/quote/fb/holders?p=gild</t>
  </si>
  <si>
    <t>Morgan Stanley</t>
  </si>
  <si>
    <t>ClearBridge Investments, LLC</t>
  </si>
  <si>
    <t>Aristotle Capital Management, LLC</t>
  </si>
  <si>
    <t>Nuveen Asset Management</t>
  </si>
  <si>
    <t>Nomura Holdings Inc.</t>
  </si>
  <si>
    <t>FB</t>
  </si>
  <si>
    <t>TWTR</t>
  </si>
  <si>
    <t>MSFT</t>
  </si>
  <si>
    <t>Berkshire Hathaway, Inc</t>
  </si>
  <si>
    <t>Advisor Group, Inc.</t>
  </si>
  <si>
    <t>Norges Bank Investment Management</t>
  </si>
  <si>
    <t>AAPL</t>
  </si>
  <si>
    <t>Darsana Capital Partners LP</t>
  </si>
  <si>
    <t>Jackson Square Partners, LLC</t>
  </si>
  <si>
    <t>Artisan Partners Limited Partnership</t>
  </si>
  <si>
    <t>Renaissance Technologies, LLC</t>
  </si>
  <si>
    <t>Palestra Capital Management LLC</t>
  </si>
  <si>
    <t>Soma Equity Partners LP</t>
  </si>
  <si>
    <t>NYT</t>
  </si>
  <si>
    <t>Top 10 Total</t>
  </si>
  <si>
    <t>Selected 8 Total</t>
  </si>
  <si>
    <t>Overlap in Top 10, at least</t>
  </si>
  <si>
    <t>Mutual &amp; Index funds are excluded</t>
  </si>
  <si>
    <t>Newport Trust Co</t>
  </si>
  <si>
    <t>Bank of America Corporation</t>
  </si>
  <si>
    <t>Dimensional Fund Advisors LP</t>
  </si>
  <si>
    <t>T</t>
  </si>
  <si>
    <t>All holders are selected from Yahoo list of the top 10 holders.</t>
  </si>
  <si>
    <t>For GILD, the top 7 &amp; the 9th holder were selected, then the respective holdings in other companies were aligned</t>
  </si>
  <si>
    <t>If the list were compiled out of top 20, 50, 100 or more holders, the overlap would be larger.</t>
  </si>
  <si>
    <t>Northern Trust Corp.</t>
  </si>
  <si>
    <t>Vanguard Group</t>
  </si>
  <si>
    <t>State Street Corp.</t>
  </si>
  <si>
    <t>Capital International</t>
  </si>
  <si>
    <t xml:space="preserve">Capital World </t>
  </si>
  <si>
    <t>Capital Research</t>
  </si>
  <si>
    <t>Geode Capital</t>
  </si>
  <si>
    <t>$M</t>
  </si>
  <si>
    <t>%</t>
  </si>
  <si>
    <t>Total</t>
  </si>
  <si>
    <t>Top Inst. Holders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</si>
</sst>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7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3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0" borderId="0" xfId="1"/>
    <xf numFmtId="0" fontId="1" fillId="0" borderId="0" xfId="0" applyFont="1"/>
    <xf numFmtId="10" fontId="1" fillId="0" borderId="0" xfId="0" applyNumberFormat="1" applyFont="1"/>
    <xf numFmtId="3" fontId="1" fillId="0" borderId="0" xfId="0" applyNumberFormat="1" applyFont="1"/>
    <xf numFmtId="0" fontId="4" fillId="0" borderId="0" xfId="0" applyFont="1"/>
    <xf numFmtId="10" fontId="4" fillId="0" borderId="0" xfId="0" applyNumberFormat="1" applyFont="1"/>
    <xf numFmtId="3" fontId="4" fillId="0" borderId="0" xfId="0" applyNumberFormat="1" applyFont="1"/>
    <xf numFmtId="0" fontId="5" fillId="0" borderId="0" xfId="0" applyFont="1"/>
    <xf numFmtId="10" fontId="5" fillId="0" borderId="0" xfId="0" applyNumberFormat="1" applyFont="1"/>
    <xf numFmtId="3" fontId="5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9" fontId="2" fillId="0" borderId="0" xfId="0" applyNumberFormat="1" applyFont="1"/>
    <xf numFmtId="3" fontId="2" fillId="0" borderId="0" xfId="0" applyNumberFormat="1" applyFont="1"/>
    <xf numFmtId="0" fontId="6" fillId="0" borderId="0" xfId="0" applyFont="1"/>
    <xf numFmtId="0" fontId="2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inance.yahoo.com/quote/fb/holders?p=gil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finance.yahoo.com/quote/fb/holders?p=gil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90928-9538-430D-8523-7AF3CEE68EA4}">
  <dimension ref="A1:N18"/>
  <sheetViews>
    <sheetView tabSelected="1" workbookViewId="0">
      <selection activeCell="F22" sqref="F22"/>
    </sheetView>
  </sheetViews>
  <sheetFormatPr defaultRowHeight="15" x14ac:dyDescent="0.25"/>
  <cols>
    <col min="1" max="1" width="24" customWidth="1"/>
    <col min="2" max="2" width="9.28515625" style="22" bestFit="1" customWidth="1"/>
    <col min="3" max="3" width="10.42578125" style="35" customWidth="1"/>
    <col min="4" max="4" width="1.5703125" style="22" customWidth="1"/>
    <col min="5" max="5" width="9.28515625" style="22" bestFit="1" customWidth="1"/>
    <col min="6" max="6" width="10.42578125" style="35" customWidth="1"/>
    <col min="7" max="7" width="9.28515625" style="22" bestFit="1" customWidth="1"/>
    <col min="8" max="8" width="9.85546875" style="35" customWidth="1"/>
    <col min="9" max="9" width="10.140625" style="22" customWidth="1"/>
    <col min="10" max="10" width="10.28515625" style="35" customWidth="1"/>
    <col min="11" max="11" width="9.28515625" style="22" bestFit="1" customWidth="1"/>
    <col min="12" max="12" width="10.140625" style="35" customWidth="1"/>
    <col min="13" max="13" width="9.28515625" style="22" bestFit="1" customWidth="1"/>
    <col min="14" max="14" width="8.7109375" style="35" customWidth="1"/>
  </cols>
  <sheetData>
    <row r="1" spans="1:14" s="3" customFormat="1" x14ac:dyDescent="0.25">
      <c r="B1" s="36" t="s">
        <v>14</v>
      </c>
      <c r="C1" s="37"/>
      <c r="D1" s="19"/>
      <c r="E1" s="36" t="s">
        <v>26</v>
      </c>
      <c r="F1" s="37"/>
      <c r="G1" s="36" t="s">
        <v>28</v>
      </c>
      <c r="H1" s="37"/>
      <c r="I1" s="36" t="s">
        <v>19</v>
      </c>
      <c r="J1" s="37"/>
      <c r="K1" s="36" t="s">
        <v>27</v>
      </c>
      <c r="L1" s="37"/>
      <c r="M1" s="36" t="s">
        <v>39</v>
      </c>
      <c r="N1" s="37"/>
    </row>
    <row r="2" spans="1:14" s="3" customFormat="1" x14ac:dyDescent="0.25">
      <c r="A2" s="3" t="s">
        <v>61</v>
      </c>
      <c r="B2" s="19" t="s">
        <v>59</v>
      </c>
      <c r="C2" s="31" t="s">
        <v>58</v>
      </c>
      <c r="D2" s="19"/>
      <c r="E2" s="19" t="s">
        <v>59</v>
      </c>
      <c r="F2" s="31" t="s">
        <v>58</v>
      </c>
      <c r="G2" s="19" t="s">
        <v>59</v>
      </c>
      <c r="H2" s="31" t="s">
        <v>58</v>
      </c>
      <c r="I2" s="19" t="s">
        <v>59</v>
      </c>
      <c r="J2" s="31" t="s">
        <v>58</v>
      </c>
      <c r="K2" s="19" t="s">
        <v>59</v>
      </c>
      <c r="L2" s="31" t="s">
        <v>58</v>
      </c>
      <c r="M2" s="19" t="s">
        <v>59</v>
      </c>
      <c r="N2" s="31" t="s">
        <v>58</v>
      </c>
    </row>
    <row r="3" spans="1:14" s="5" customFormat="1" x14ac:dyDescent="0.25">
      <c r="A3" s="29" t="s">
        <v>52</v>
      </c>
      <c r="B3" s="20">
        <v>8.5400000000000004E-2</v>
      </c>
      <c r="C3" s="32">
        <v>8006</v>
      </c>
      <c r="D3" s="21"/>
      <c r="E3" s="20">
        <v>7.85E-2</v>
      </c>
      <c r="F3" s="32">
        <v>31496</v>
      </c>
      <c r="G3" s="20">
        <v>8.4400000000000003E-2</v>
      </c>
      <c r="H3" s="32">
        <v>100961</v>
      </c>
      <c r="I3" s="20">
        <v>6.8699999999999997E-2</v>
      </c>
      <c r="J3" s="32">
        <v>26934</v>
      </c>
      <c r="K3" s="20">
        <v>0.1057</v>
      </c>
      <c r="L3" s="32">
        <v>2037</v>
      </c>
      <c r="M3" s="20">
        <v>8.6099999999999996E-2</v>
      </c>
      <c r="N3" s="32">
        <v>438</v>
      </c>
    </row>
    <row r="4" spans="1:14" x14ac:dyDescent="0.25">
      <c r="A4" s="29" t="s">
        <v>5</v>
      </c>
      <c r="B4" s="20">
        <v>8.0699999999999994E-2</v>
      </c>
      <c r="C4" s="32">
        <v>7566</v>
      </c>
      <c r="D4" s="21"/>
      <c r="E4" s="20">
        <v>6.6199999999999995E-2</v>
      </c>
      <c r="F4" s="32">
        <v>26558</v>
      </c>
      <c r="G4" s="20">
        <v>6.83E-2</v>
      </c>
      <c r="H4" s="32">
        <v>81627</v>
      </c>
      <c r="I4" s="20">
        <v>6.0100000000000001E-2</v>
      </c>
      <c r="J4" s="32">
        <v>23563</v>
      </c>
      <c r="K4" s="20">
        <v>6.59E-2</v>
      </c>
      <c r="L4" s="32">
        <v>1269</v>
      </c>
      <c r="M4" s="20">
        <v>7.7499999999999999E-2</v>
      </c>
      <c r="N4" s="32">
        <v>394</v>
      </c>
    </row>
    <row r="5" spans="1:14" s="18" customFormat="1" x14ac:dyDescent="0.25">
      <c r="A5" s="30" t="s">
        <v>56</v>
      </c>
      <c r="B5" s="23">
        <v>7.6499999999999999E-2</v>
      </c>
      <c r="C5" s="33">
        <v>7175</v>
      </c>
      <c r="D5" s="24"/>
      <c r="E5" s="23">
        <v>3.0099999999999998E-2</v>
      </c>
      <c r="F5" s="33">
        <v>12064</v>
      </c>
      <c r="G5" s="23">
        <v>1.23E-2</v>
      </c>
      <c r="H5" s="33">
        <v>14706</v>
      </c>
      <c r="I5" s="23"/>
      <c r="J5" s="33"/>
      <c r="K5" s="23"/>
      <c r="L5" s="33"/>
      <c r="M5" s="23"/>
      <c r="N5" s="33"/>
    </row>
    <row r="6" spans="1:14" s="18" customFormat="1" x14ac:dyDescent="0.25">
      <c r="A6" s="30" t="s">
        <v>53</v>
      </c>
      <c r="B6" s="23">
        <v>4.53E-2</v>
      </c>
      <c r="C6" s="33">
        <v>4246</v>
      </c>
      <c r="D6" s="24"/>
      <c r="E6" s="23">
        <v>3.9699999999999999E-2</v>
      </c>
      <c r="F6" s="33">
        <v>15920</v>
      </c>
      <c r="G6" s="23">
        <v>4.1500000000000002E-2</v>
      </c>
      <c r="H6" s="33">
        <v>49642</v>
      </c>
      <c r="I6" s="23">
        <v>3.5000000000000003E-2</v>
      </c>
      <c r="J6" s="33">
        <v>13737</v>
      </c>
      <c r="K6" s="23">
        <v>4.5400000000000003E-2</v>
      </c>
      <c r="L6" s="33">
        <v>875</v>
      </c>
      <c r="M6" s="23"/>
      <c r="N6" s="33"/>
    </row>
    <row r="7" spans="1:14" s="18" customFormat="1" x14ac:dyDescent="0.25">
      <c r="A7" s="30" t="s">
        <v>54</v>
      </c>
      <c r="B7" s="23">
        <v>4.4900000000000002E-2</v>
      </c>
      <c r="C7" s="33">
        <v>4214</v>
      </c>
      <c r="D7" s="24"/>
      <c r="E7" s="23">
        <v>2.1399999999999999E-2</v>
      </c>
      <c r="F7" s="33">
        <v>8604</v>
      </c>
      <c r="G7" s="23">
        <v>1.37E-2</v>
      </c>
      <c r="H7" s="33">
        <v>16326</v>
      </c>
      <c r="I7" s="23">
        <v>1.35E-2</v>
      </c>
      <c r="J7" s="33">
        <v>5297</v>
      </c>
      <c r="K7" s="23"/>
      <c r="L7" s="33"/>
      <c r="M7" s="23"/>
      <c r="N7" s="33"/>
    </row>
    <row r="8" spans="1:14" s="18" customFormat="1" x14ac:dyDescent="0.25">
      <c r="A8" s="30" t="s">
        <v>55</v>
      </c>
      <c r="B8" s="23">
        <v>3.6900000000000002E-2</v>
      </c>
      <c r="C8" s="33">
        <v>3463</v>
      </c>
      <c r="D8" s="24"/>
      <c r="E8" s="23">
        <v>1.6799999999999999E-2</v>
      </c>
      <c r="F8" s="33">
        <v>6744</v>
      </c>
      <c r="G8" s="23">
        <v>1.83E-2</v>
      </c>
      <c r="H8" s="33">
        <v>21940</v>
      </c>
      <c r="I8" s="23"/>
      <c r="J8" s="33"/>
      <c r="K8" s="23"/>
      <c r="L8" s="33"/>
      <c r="M8" s="23">
        <v>3.1899999999999998E-2</v>
      </c>
      <c r="N8" s="33">
        <v>162</v>
      </c>
    </row>
    <row r="9" spans="1:14" s="18" customFormat="1" x14ac:dyDescent="0.25">
      <c r="A9" s="30" t="s">
        <v>57</v>
      </c>
      <c r="B9" s="23">
        <v>1.5900000000000001E-2</v>
      </c>
      <c r="C9" s="33">
        <v>1486</v>
      </c>
      <c r="D9" s="24"/>
      <c r="E9" s="23">
        <v>1.4500000000000001E-2</v>
      </c>
      <c r="F9" s="33">
        <v>5806</v>
      </c>
      <c r="G9" s="23">
        <v>1.5299999999999999E-2</v>
      </c>
      <c r="H9" s="33">
        <v>18244</v>
      </c>
      <c r="I9" s="23">
        <v>1.3100000000000001E-2</v>
      </c>
      <c r="J9" s="33">
        <v>5120</v>
      </c>
      <c r="K9" s="23">
        <v>1.4999999999999999E-2</v>
      </c>
      <c r="L9" s="33">
        <v>289</v>
      </c>
      <c r="M9" s="23"/>
      <c r="N9" s="33"/>
    </row>
    <row r="10" spans="1:14" s="18" customFormat="1" x14ac:dyDescent="0.25">
      <c r="A10" s="30" t="s">
        <v>51</v>
      </c>
      <c r="B10" s="23">
        <v>1.24E-2</v>
      </c>
      <c r="C10" s="33">
        <v>1162</v>
      </c>
      <c r="D10" s="24"/>
      <c r="E10" s="23">
        <v>1.15E-2</v>
      </c>
      <c r="F10" s="33">
        <v>4626</v>
      </c>
      <c r="G10" s="23">
        <v>1.21E-2</v>
      </c>
      <c r="H10" s="33">
        <v>14528</v>
      </c>
      <c r="I10" s="23">
        <v>1.1900000000000001E-2</v>
      </c>
      <c r="J10" s="33">
        <v>4671</v>
      </c>
      <c r="K10" s="23">
        <v>1.5100000000000001E-2</v>
      </c>
      <c r="L10" s="33">
        <v>290</v>
      </c>
      <c r="M10" s="25"/>
      <c r="N10" s="39"/>
    </row>
    <row r="11" spans="1:14" x14ac:dyDescent="0.25">
      <c r="B11" s="26"/>
      <c r="C11" s="34"/>
      <c r="E11" s="26"/>
      <c r="F11" s="34"/>
      <c r="G11" s="26"/>
      <c r="H11" s="34"/>
      <c r="I11" s="26"/>
      <c r="J11" s="34"/>
      <c r="K11" s="27"/>
      <c r="L11" s="38"/>
      <c r="M11" s="28"/>
    </row>
    <row r="12" spans="1:14" x14ac:dyDescent="0.25">
      <c r="A12" s="40" t="s">
        <v>60</v>
      </c>
      <c r="B12" s="28">
        <f>SUM(B3:B10)</f>
        <v>0.39800000000000002</v>
      </c>
      <c r="C12" s="34">
        <f>SUM(C3:C10)</f>
        <v>37318</v>
      </c>
      <c r="E12" s="28">
        <f>SUM(E3:E10)</f>
        <v>0.2787</v>
      </c>
      <c r="F12" s="34">
        <f>SUM(F3:F10)</f>
        <v>111818</v>
      </c>
      <c r="G12" s="28">
        <f>SUM(G3:G10)</f>
        <v>0.26590000000000003</v>
      </c>
      <c r="H12" s="34">
        <f>SUM(H3:H10)</f>
        <v>317974</v>
      </c>
      <c r="I12" s="28">
        <f>SUM(I3:I10)</f>
        <v>0.20230000000000001</v>
      </c>
      <c r="J12" s="34">
        <f>SUM(J3:J10)</f>
        <v>79322</v>
      </c>
      <c r="K12" s="28">
        <f>SUM(K3:K10)</f>
        <v>0.24709999999999999</v>
      </c>
      <c r="L12" s="34">
        <f>SUM(L3:L10)</f>
        <v>4760</v>
      </c>
      <c r="M12" s="28">
        <f>SUM(M3:M10)</f>
        <v>0.19550000000000001</v>
      </c>
      <c r="N12" s="34">
        <f>SUM(N3:N10)</f>
        <v>994</v>
      </c>
    </row>
    <row r="13" spans="1:14" x14ac:dyDescent="0.25">
      <c r="B13" s="26"/>
      <c r="I13" s="26"/>
      <c r="K13" s="26"/>
    </row>
    <row r="14" spans="1:14" x14ac:dyDescent="0.25">
      <c r="A14" s="4" t="s">
        <v>20</v>
      </c>
    </row>
    <row r="16" spans="1:14" x14ac:dyDescent="0.25">
      <c r="A16" t="s">
        <v>48</v>
      </c>
    </row>
    <row r="17" spans="1:14" x14ac:dyDescent="0.25">
      <c r="A17" t="s">
        <v>49</v>
      </c>
    </row>
    <row r="18" spans="1:14" s="3" customFormat="1" x14ac:dyDescent="0.25">
      <c r="A18" s="3" t="s">
        <v>50</v>
      </c>
      <c r="B18" s="19"/>
      <c r="C18" s="31"/>
      <c r="D18" s="19"/>
      <c r="E18" s="19"/>
      <c r="F18" s="31"/>
      <c r="G18" s="19"/>
      <c r="H18" s="31"/>
      <c r="I18" s="19"/>
      <c r="J18" s="31"/>
      <c r="K18" s="19"/>
      <c r="L18" s="31"/>
      <c r="M18" s="19"/>
      <c r="N18" s="31"/>
    </row>
  </sheetData>
  <mergeCells count="6">
    <mergeCell ref="M1:N1"/>
    <mergeCell ref="G1:H1"/>
    <mergeCell ref="E1:F1"/>
    <mergeCell ref="B1:C1"/>
    <mergeCell ref="I1:J1"/>
    <mergeCell ref="K1:L1"/>
  </mergeCells>
  <hyperlinks>
    <hyperlink ref="A14" r:id="rId1" xr:uid="{374C09FA-B044-4A0B-A23D-36856510B877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9B349-1350-476A-967E-3F6AC9D62E9A}">
  <dimension ref="A1:AE25"/>
  <sheetViews>
    <sheetView workbookViewId="0">
      <selection activeCell="F18" sqref="F18"/>
    </sheetView>
  </sheetViews>
  <sheetFormatPr defaultRowHeight="15" x14ac:dyDescent="0.25"/>
  <cols>
    <col min="1" max="1" width="37" customWidth="1"/>
    <col min="2" max="2" width="9.28515625" bestFit="1" customWidth="1"/>
    <col min="3" max="3" width="13.5703125" customWidth="1"/>
    <col min="5" max="5" width="13.28515625" customWidth="1"/>
    <col min="6" max="7" width="14.42578125" customWidth="1"/>
    <col min="9" max="9" width="17" customWidth="1"/>
    <col min="10" max="10" width="9.28515625" bestFit="1" customWidth="1"/>
    <col min="11" max="11" width="14" customWidth="1"/>
    <col min="13" max="13" width="17" customWidth="1"/>
    <col min="14" max="14" width="9.28515625" bestFit="1" customWidth="1"/>
    <col min="15" max="15" width="12.7109375" bestFit="1" customWidth="1"/>
    <col min="17" max="17" width="13.85546875" customWidth="1"/>
    <col min="18" max="18" width="9.28515625" bestFit="1" customWidth="1"/>
    <col min="19" max="19" width="14.85546875" bestFit="1" customWidth="1"/>
    <col min="20" max="20" width="4.85546875" customWidth="1"/>
    <col min="21" max="21" width="19.5703125" customWidth="1"/>
    <col min="22" max="22" width="9.28515625" bestFit="1" customWidth="1"/>
    <col min="23" max="23" width="13.85546875" bestFit="1" customWidth="1"/>
    <col min="24" max="24" width="4.85546875" customWidth="1"/>
    <col min="25" max="25" width="23.140625" customWidth="1"/>
    <col min="27" max="27" width="14.5703125" customWidth="1"/>
    <col min="28" max="28" width="7.42578125" customWidth="1"/>
    <col min="29" max="29" width="23.28515625" customWidth="1"/>
    <col min="30" max="30" width="9.28515625" bestFit="1" customWidth="1"/>
    <col min="31" max="31" width="11.140625" bestFit="1" customWidth="1"/>
  </cols>
  <sheetData>
    <row r="1" spans="1:31" s="3" customFormat="1" x14ac:dyDescent="0.25">
      <c r="A1" s="3" t="s">
        <v>14</v>
      </c>
      <c r="E1" s="3" t="s">
        <v>19</v>
      </c>
      <c r="I1" s="3" t="s">
        <v>26</v>
      </c>
      <c r="M1" s="3" t="s">
        <v>27</v>
      </c>
      <c r="Q1" s="3" t="s">
        <v>28</v>
      </c>
      <c r="U1" s="3" t="s">
        <v>32</v>
      </c>
      <c r="Y1" s="3" t="s">
        <v>47</v>
      </c>
      <c r="AC1" s="3" t="s">
        <v>39</v>
      </c>
    </row>
    <row r="2" spans="1:31" s="3" customFormat="1" x14ac:dyDescent="0.25">
      <c r="A2" s="3" t="s">
        <v>0</v>
      </c>
      <c r="E2" s="3" t="s">
        <v>0</v>
      </c>
      <c r="I2" s="3" t="s">
        <v>0</v>
      </c>
      <c r="M2" s="3" t="s">
        <v>0</v>
      </c>
      <c r="Q2" s="3" t="s">
        <v>0</v>
      </c>
      <c r="U2" s="3" t="s">
        <v>0</v>
      </c>
      <c r="Y2" s="3" t="s">
        <v>0</v>
      </c>
      <c r="AC2" s="3" t="s">
        <v>0</v>
      </c>
    </row>
    <row r="3" spans="1:31" s="3" customFormat="1" x14ac:dyDescent="0.25">
      <c r="A3" s="3" t="s">
        <v>1</v>
      </c>
      <c r="B3" s="3" t="s">
        <v>2</v>
      </c>
      <c r="C3" s="3" t="s">
        <v>3</v>
      </c>
      <c r="E3" s="3" t="s">
        <v>1</v>
      </c>
      <c r="F3" s="3" t="s">
        <v>2</v>
      </c>
      <c r="G3" s="3" t="s">
        <v>3</v>
      </c>
      <c r="I3" s="3" t="s">
        <v>1</v>
      </c>
      <c r="J3" s="3" t="s">
        <v>2</v>
      </c>
      <c r="K3" s="3" t="s">
        <v>3</v>
      </c>
      <c r="M3" s="3" t="s">
        <v>1</v>
      </c>
      <c r="N3" s="3" t="s">
        <v>2</v>
      </c>
      <c r="O3" s="3" t="s">
        <v>3</v>
      </c>
      <c r="Q3" s="3" t="s">
        <v>1</v>
      </c>
      <c r="R3" s="3" t="s">
        <v>2</v>
      </c>
      <c r="S3" s="3" t="s">
        <v>3</v>
      </c>
      <c r="U3" s="3" t="s">
        <v>1</v>
      </c>
      <c r="V3" s="3" t="s">
        <v>2</v>
      </c>
      <c r="W3" s="3" t="s">
        <v>3</v>
      </c>
      <c r="Y3" s="3" t="s">
        <v>1</v>
      </c>
      <c r="Z3" s="3" t="s">
        <v>2</v>
      </c>
      <c r="AA3" s="3" t="s">
        <v>3</v>
      </c>
      <c r="AC3" s="3" t="s">
        <v>1</v>
      </c>
      <c r="AD3" s="3" t="s">
        <v>2</v>
      </c>
      <c r="AE3" s="3" t="s">
        <v>3</v>
      </c>
    </row>
    <row r="4" spans="1:31" s="5" customFormat="1" x14ac:dyDescent="0.25">
      <c r="A4" s="5" t="s">
        <v>4</v>
      </c>
      <c r="B4" s="6">
        <v>8.5400000000000004E-2</v>
      </c>
      <c r="C4" s="7">
        <v>8006303705</v>
      </c>
      <c r="E4" s="5" t="s">
        <v>4</v>
      </c>
      <c r="F4" s="6">
        <v>6.8699999999999997E-2</v>
      </c>
      <c r="G4" s="7">
        <v>26934109889</v>
      </c>
      <c r="I4" s="5" t="s">
        <v>4</v>
      </c>
      <c r="J4" s="6">
        <v>7.85E-2</v>
      </c>
      <c r="K4" s="7">
        <v>31496631163</v>
      </c>
      <c r="M4" s="5" t="s">
        <v>4</v>
      </c>
      <c r="N4" s="6">
        <v>0.1057</v>
      </c>
      <c r="O4" s="7">
        <v>2037698132</v>
      </c>
      <c r="Q4" s="5" t="s">
        <v>4</v>
      </c>
      <c r="R4" s="6">
        <v>8.4400000000000003E-2</v>
      </c>
      <c r="S4" s="7">
        <v>100961616330</v>
      </c>
      <c r="U4" s="5" t="s">
        <v>4</v>
      </c>
      <c r="V4" s="6">
        <v>7.7700000000000005E-2</v>
      </c>
      <c r="W4" s="7">
        <v>85626717728</v>
      </c>
      <c r="Y4" s="5" t="s">
        <v>4</v>
      </c>
      <c r="Z4" s="6">
        <v>8.3000000000000004E-2</v>
      </c>
      <c r="AA4" s="7">
        <v>17385277488</v>
      </c>
      <c r="AB4" s="7"/>
      <c r="AC4" s="5" t="s">
        <v>4</v>
      </c>
      <c r="AD4" s="6">
        <v>8.6099999999999996E-2</v>
      </c>
      <c r="AE4" s="7">
        <v>438504343</v>
      </c>
    </row>
    <row r="5" spans="1:31" x14ac:dyDescent="0.25">
      <c r="A5" s="5" t="s">
        <v>5</v>
      </c>
      <c r="B5" s="6">
        <v>8.0699999999999994E-2</v>
      </c>
      <c r="C5" s="7">
        <v>7566832727</v>
      </c>
      <c r="D5" s="5"/>
      <c r="E5" s="5" t="s">
        <v>5</v>
      </c>
      <c r="F5" s="6">
        <v>6.0100000000000001E-2</v>
      </c>
      <c r="G5" s="7">
        <v>23563443472</v>
      </c>
      <c r="H5" s="5"/>
      <c r="I5" s="5" t="s">
        <v>5</v>
      </c>
      <c r="J5" s="6">
        <v>6.6199999999999995E-2</v>
      </c>
      <c r="K5" s="7">
        <v>26558108002</v>
      </c>
      <c r="L5" s="5"/>
      <c r="M5" s="5" t="s">
        <v>5</v>
      </c>
      <c r="N5" s="6">
        <v>6.59E-2</v>
      </c>
      <c r="O5" s="7">
        <v>1269825974</v>
      </c>
      <c r="P5" s="5"/>
      <c r="Q5" s="5" t="s">
        <v>5</v>
      </c>
      <c r="R5" s="6">
        <v>6.83E-2</v>
      </c>
      <c r="S5" s="7">
        <v>81627369265</v>
      </c>
      <c r="T5" s="5"/>
      <c r="U5" s="5" t="s">
        <v>5</v>
      </c>
      <c r="V5" s="6">
        <v>6.3399999999999998E-2</v>
      </c>
      <c r="W5" s="7">
        <v>69849521759</v>
      </c>
      <c r="Y5" s="5" t="s">
        <v>5</v>
      </c>
      <c r="Z5" s="6">
        <v>6.8699999999999997E-2</v>
      </c>
      <c r="AA5" s="7">
        <v>14390676038</v>
      </c>
      <c r="AB5" s="7"/>
      <c r="AC5" t="s">
        <v>33</v>
      </c>
      <c r="AD5" s="2">
        <v>7.8399999999999997E-2</v>
      </c>
      <c r="AE5" s="1">
        <v>399230000</v>
      </c>
    </row>
    <row r="6" spans="1:31" x14ac:dyDescent="0.25">
      <c r="A6" s="8" t="s">
        <v>6</v>
      </c>
      <c r="B6" s="9">
        <v>7.6499999999999999E-2</v>
      </c>
      <c r="C6" s="10">
        <v>7175638168</v>
      </c>
      <c r="E6" t="s">
        <v>15</v>
      </c>
      <c r="F6" s="2">
        <v>3.7100000000000001E-2</v>
      </c>
      <c r="G6" s="1">
        <v>14558448642</v>
      </c>
      <c r="I6" t="s">
        <v>16</v>
      </c>
      <c r="J6" s="2">
        <v>5.16E-2</v>
      </c>
      <c r="K6" s="1">
        <v>20724422451</v>
      </c>
      <c r="M6" t="s">
        <v>21</v>
      </c>
      <c r="N6" s="2">
        <v>6.13E-2</v>
      </c>
      <c r="O6" s="1">
        <v>1180400730</v>
      </c>
      <c r="Q6" s="8" t="s">
        <v>7</v>
      </c>
      <c r="R6" s="9">
        <v>4.1500000000000002E-2</v>
      </c>
      <c r="S6" s="10">
        <v>49642573522</v>
      </c>
      <c r="U6" t="s">
        <v>29</v>
      </c>
      <c r="V6" s="2">
        <v>5.6599999999999998E-2</v>
      </c>
      <c r="W6" s="1">
        <v>62340608878</v>
      </c>
      <c r="Y6" s="8" t="s">
        <v>7</v>
      </c>
      <c r="Z6" s="9">
        <v>4.1200000000000001E-2</v>
      </c>
      <c r="AA6" s="10">
        <v>8629313619</v>
      </c>
      <c r="AB6" s="1"/>
      <c r="AC6" s="5" t="s">
        <v>5</v>
      </c>
      <c r="AD6" s="6">
        <v>7.7499999999999999E-2</v>
      </c>
      <c r="AE6" s="7">
        <v>394647115</v>
      </c>
    </row>
    <row r="7" spans="1:31" x14ac:dyDescent="0.25">
      <c r="A7" s="8" t="s">
        <v>7</v>
      </c>
      <c r="B7" s="9">
        <v>4.53E-2</v>
      </c>
      <c r="C7" s="10">
        <v>4246757499</v>
      </c>
      <c r="D7" s="8"/>
      <c r="E7" s="8" t="s">
        <v>7</v>
      </c>
      <c r="F7" s="9">
        <v>3.5000000000000003E-2</v>
      </c>
      <c r="G7" s="10">
        <v>13737467573</v>
      </c>
      <c r="I7" t="s">
        <v>15</v>
      </c>
      <c r="J7" s="2">
        <v>4.5199999999999997E-2</v>
      </c>
      <c r="K7" s="1">
        <v>18151160821</v>
      </c>
      <c r="M7" s="8" t="s">
        <v>7</v>
      </c>
      <c r="N7" s="9">
        <v>4.5400000000000003E-2</v>
      </c>
      <c r="O7" s="10">
        <v>875646226</v>
      </c>
      <c r="Q7" t="s">
        <v>16</v>
      </c>
      <c r="R7" s="2">
        <v>3.1399999999999997E-2</v>
      </c>
      <c r="S7" s="1">
        <v>37518078534</v>
      </c>
      <c r="U7" s="8" t="s">
        <v>7</v>
      </c>
      <c r="V7" s="9">
        <v>4.1700000000000001E-2</v>
      </c>
      <c r="W7" s="10">
        <v>45914336412</v>
      </c>
      <c r="Y7" t="s">
        <v>44</v>
      </c>
      <c r="Z7" s="2">
        <v>2.75E-2</v>
      </c>
      <c r="AA7" s="1">
        <v>5759206718</v>
      </c>
      <c r="AB7" s="1"/>
      <c r="AC7" t="s">
        <v>34</v>
      </c>
      <c r="AD7" s="2">
        <v>7.5600000000000001E-2</v>
      </c>
      <c r="AE7" s="1">
        <v>385290761</v>
      </c>
    </row>
    <row r="8" spans="1:31" x14ac:dyDescent="0.25">
      <c r="A8" s="8" t="s">
        <v>8</v>
      </c>
      <c r="B8" s="9">
        <v>4.4900000000000002E-2</v>
      </c>
      <c r="C8" s="10">
        <v>4214195557</v>
      </c>
      <c r="E8" t="s">
        <v>16</v>
      </c>
      <c r="F8" s="2">
        <v>2.47E-2</v>
      </c>
      <c r="G8" s="1">
        <v>9688379429</v>
      </c>
      <c r="I8" s="8" t="s">
        <v>7</v>
      </c>
      <c r="J8" s="9">
        <v>3.9699999999999999E-2</v>
      </c>
      <c r="K8" s="10">
        <v>15920893867</v>
      </c>
      <c r="M8" t="s">
        <v>22</v>
      </c>
      <c r="N8" s="2">
        <v>3.2500000000000001E-2</v>
      </c>
      <c r="O8" s="1">
        <v>626106164</v>
      </c>
      <c r="Q8" t="s">
        <v>15</v>
      </c>
      <c r="R8" s="2">
        <v>2.2700000000000001E-2</v>
      </c>
      <c r="S8" s="1">
        <v>27135015001</v>
      </c>
      <c r="U8" t="s">
        <v>30</v>
      </c>
      <c r="V8" s="2">
        <v>2.69E-2</v>
      </c>
      <c r="W8" s="1">
        <v>29693035418</v>
      </c>
      <c r="Y8" s="11" t="s">
        <v>10</v>
      </c>
      <c r="Z8" s="12">
        <v>1.55E-2</v>
      </c>
      <c r="AA8" s="13">
        <v>3241790564</v>
      </c>
      <c r="AB8" s="1"/>
      <c r="AC8" t="s">
        <v>35</v>
      </c>
      <c r="AD8" s="2">
        <v>4.24E-2</v>
      </c>
      <c r="AE8" s="1">
        <v>216088642</v>
      </c>
    </row>
    <row r="9" spans="1:31" x14ac:dyDescent="0.25">
      <c r="A9" s="8" t="s">
        <v>9</v>
      </c>
      <c r="B9" s="9">
        <v>3.6900000000000002E-2</v>
      </c>
      <c r="C9" s="10">
        <v>3463729333</v>
      </c>
      <c r="E9" s="8" t="s">
        <v>8</v>
      </c>
      <c r="F9" s="9">
        <v>1.35E-2</v>
      </c>
      <c r="G9" s="10">
        <v>5297622822</v>
      </c>
      <c r="I9" s="8" t="s">
        <v>6</v>
      </c>
      <c r="J9" s="9">
        <v>3.0099999999999998E-2</v>
      </c>
      <c r="K9" s="10">
        <v>12064310566</v>
      </c>
      <c r="M9" t="s">
        <v>23</v>
      </c>
      <c r="N9" s="2">
        <v>2.06E-2</v>
      </c>
      <c r="O9" s="1">
        <v>396471048</v>
      </c>
      <c r="Q9" s="8" t="s">
        <v>9</v>
      </c>
      <c r="R9" s="9">
        <v>1.83E-2</v>
      </c>
      <c r="S9" s="10">
        <v>21940021579</v>
      </c>
      <c r="U9" t="s">
        <v>16</v>
      </c>
      <c r="V9" s="2">
        <v>2.1499999999999998E-2</v>
      </c>
      <c r="W9" s="1">
        <v>23744642289</v>
      </c>
      <c r="Y9" s="11" t="s">
        <v>12</v>
      </c>
      <c r="Z9" s="12">
        <v>1.21E-2</v>
      </c>
      <c r="AA9" s="13">
        <v>2541854202</v>
      </c>
      <c r="AB9" s="1"/>
      <c r="AC9" t="s">
        <v>17</v>
      </c>
      <c r="AD9" s="2">
        <v>3.8899999999999997E-2</v>
      </c>
      <c r="AE9" s="1">
        <v>198320051</v>
      </c>
    </row>
    <row r="10" spans="1:31" x14ac:dyDescent="0.25">
      <c r="A10" s="11" t="s">
        <v>10</v>
      </c>
      <c r="B10" s="12">
        <v>1.5900000000000001E-2</v>
      </c>
      <c r="C10" s="13">
        <v>1486416298</v>
      </c>
      <c r="E10" s="11" t="s">
        <v>10</v>
      </c>
      <c r="F10" s="12">
        <v>1.3100000000000001E-2</v>
      </c>
      <c r="G10" s="13">
        <v>5120938494</v>
      </c>
      <c r="I10" s="8" t="s">
        <v>8</v>
      </c>
      <c r="J10" s="9">
        <v>2.1399999999999999E-2</v>
      </c>
      <c r="K10" s="10">
        <v>8604070254</v>
      </c>
      <c r="M10" t="s">
        <v>24</v>
      </c>
      <c r="N10" s="2">
        <v>1.7399999999999999E-2</v>
      </c>
      <c r="O10" s="1">
        <v>336259605</v>
      </c>
      <c r="Q10" s="11" t="s">
        <v>10</v>
      </c>
      <c r="R10" s="12">
        <v>1.5299999999999999E-2</v>
      </c>
      <c r="S10" s="13">
        <v>18244675987</v>
      </c>
      <c r="T10" s="11"/>
      <c r="U10" s="11" t="s">
        <v>10</v>
      </c>
      <c r="V10" s="12">
        <v>1.4800000000000001E-2</v>
      </c>
      <c r="W10" s="13">
        <v>16319972633</v>
      </c>
      <c r="Y10" t="s">
        <v>45</v>
      </c>
      <c r="Z10" s="2">
        <v>1.21E-2</v>
      </c>
      <c r="AA10" s="1">
        <v>2529158327</v>
      </c>
      <c r="AB10" s="1"/>
      <c r="AC10" t="s">
        <v>36</v>
      </c>
      <c r="AD10" s="2">
        <v>3.4200000000000001E-2</v>
      </c>
      <c r="AE10" s="1">
        <v>174085347</v>
      </c>
    </row>
    <row r="11" spans="1:31" x14ac:dyDescent="0.25">
      <c r="A11" t="s">
        <v>11</v>
      </c>
      <c r="B11" s="2">
        <v>1.5100000000000001E-2</v>
      </c>
      <c r="C11" s="1">
        <v>1414889742</v>
      </c>
      <c r="E11" s="11" t="s">
        <v>12</v>
      </c>
      <c r="F11" s="12">
        <v>1.1900000000000001E-2</v>
      </c>
      <c r="G11" s="13">
        <v>4671018235</v>
      </c>
      <c r="I11" s="8" t="s">
        <v>9</v>
      </c>
      <c r="J11" s="9">
        <v>1.6799999999999999E-2</v>
      </c>
      <c r="K11" s="10">
        <v>6744308300</v>
      </c>
      <c r="M11" t="s">
        <v>25</v>
      </c>
      <c r="N11" s="2">
        <v>1.5599999999999999E-2</v>
      </c>
      <c r="O11" s="1">
        <v>299683183</v>
      </c>
      <c r="Q11" s="8" t="s">
        <v>8</v>
      </c>
      <c r="R11" s="9">
        <v>1.37E-2</v>
      </c>
      <c r="S11" s="10">
        <v>16326761523</v>
      </c>
      <c r="U11" t="s">
        <v>15</v>
      </c>
      <c r="V11" s="2">
        <v>1.2999999999999999E-2</v>
      </c>
      <c r="W11" s="1">
        <v>14292054638</v>
      </c>
      <c r="Y11" t="s">
        <v>31</v>
      </c>
      <c r="Z11" s="2">
        <v>1.04E-2</v>
      </c>
      <c r="AA11" s="1">
        <v>2928300158</v>
      </c>
      <c r="AB11" s="1"/>
      <c r="AC11" s="8" t="s">
        <v>9</v>
      </c>
      <c r="AD11" s="9">
        <v>3.1899999999999998E-2</v>
      </c>
      <c r="AE11" s="10">
        <v>162390641</v>
      </c>
    </row>
    <row r="12" spans="1:31" x14ac:dyDescent="0.25">
      <c r="A12" s="11" t="s">
        <v>12</v>
      </c>
      <c r="B12" s="12">
        <v>1.24E-2</v>
      </c>
      <c r="C12" s="13">
        <v>1162886043</v>
      </c>
      <c r="E12" t="s">
        <v>17</v>
      </c>
      <c r="F12" s="2">
        <v>1.0999999999999999E-2</v>
      </c>
      <c r="G12" s="1">
        <v>4310973886</v>
      </c>
      <c r="I12" s="11" t="s">
        <v>10</v>
      </c>
      <c r="J12" s="12">
        <v>1.4500000000000001E-2</v>
      </c>
      <c r="K12" s="13">
        <v>5806696143</v>
      </c>
      <c r="M12" s="11" t="s">
        <v>12</v>
      </c>
      <c r="N12" s="12">
        <v>1.5100000000000001E-2</v>
      </c>
      <c r="O12" s="13">
        <v>290162670</v>
      </c>
      <c r="Q12" s="8" t="s">
        <v>6</v>
      </c>
      <c r="R12" s="9">
        <v>1.23E-2</v>
      </c>
      <c r="S12" s="10">
        <v>14706118108</v>
      </c>
      <c r="U12" s="11" t="s">
        <v>12</v>
      </c>
      <c r="V12" s="12">
        <v>1.24E-2</v>
      </c>
      <c r="W12" s="13">
        <v>13695960481</v>
      </c>
      <c r="Y12" t="s">
        <v>46</v>
      </c>
      <c r="Z12" s="2">
        <v>0.01</v>
      </c>
      <c r="AA12" s="1">
        <v>2094213334</v>
      </c>
      <c r="AB12" s="1"/>
      <c r="AC12" t="s">
        <v>37</v>
      </c>
      <c r="AD12" s="2">
        <v>3.0599999999999999E-2</v>
      </c>
      <c r="AE12" s="1">
        <v>156040058</v>
      </c>
    </row>
    <row r="13" spans="1:31" x14ac:dyDescent="0.25">
      <c r="A13" t="s">
        <v>13</v>
      </c>
      <c r="B13" s="2">
        <v>1.2E-2</v>
      </c>
      <c r="C13" s="1">
        <v>1129695444</v>
      </c>
      <c r="E13" t="s">
        <v>18</v>
      </c>
      <c r="F13" s="2">
        <v>1.03E-2</v>
      </c>
      <c r="G13" s="1">
        <v>4050511423</v>
      </c>
      <c r="I13" s="11" t="s">
        <v>12</v>
      </c>
      <c r="J13" s="12">
        <v>1.15E-2</v>
      </c>
      <c r="K13" s="13">
        <v>4626051716</v>
      </c>
      <c r="M13" s="11" t="s">
        <v>10</v>
      </c>
      <c r="N13" s="12">
        <v>1.4999999999999999E-2</v>
      </c>
      <c r="O13" s="13">
        <v>289998241</v>
      </c>
      <c r="Q13" s="11" t="s">
        <v>12</v>
      </c>
      <c r="R13" s="12">
        <v>1.21E-2</v>
      </c>
      <c r="S13" s="13">
        <v>14528100106</v>
      </c>
      <c r="U13" t="s">
        <v>31</v>
      </c>
      <c r="V13" s="2">
        <v>1.0800000000000001E-2</v>
      </c>
      <c r="W13" s="1">
        <v>13759344566</v>
      </c>
      <c r="Y13" t="s">
        <v>21</v>
      </c>
      <c r="Z13" s="2">
        <v>8.8000000000000005E-3</v>
      </c>
      <c r="AA13" s="1">
        <v>1832905709</v>
      </c>
      <c r="AB13" s="1"/>
      <c r="AC13" t="s">
        <v>38</v>
      </c>
      <c r="AD13" s="2">
        <v>2.8899999999999999E-2</v>
      </c>
      <c r="AE13" s="1">
        <v>147408000</v>
      </c>
    </row>
    <row r="14" spans="1:31" x14ac:dyDescent="0.25">
      <c r="B14" s="2"/>
      <c r="C14" s="1"/>
      <c r="F14" s="2"/>
      <c r="G14" s="1"/>
      <c r="J14" s="2"/>
      <c r="K14" s="1"/>
      <c r="N14" s="2"/>
      <c r="O14" s="1"/>
      <c r="R14" s="2"/>
      <c r="S14" s="1"/>
      <c r="V14" s="2"/>
      <c r="W14" s="1"/>
      <c r="AD14" s="2"/>
      <c r="AE14" s="1"/>
    </row>
    <row r="15" spans="1:31" x14ac:dyDescent="0.25">
      <c r="A15" t="s">
        <v>40</v>
      </c>
      <c r="B15" s="14">
        <f>SUM(B4:B13)</f>
        <v>0.42510000000000003</v>
      </c>
      <c r="F15" s="14">
        <f>SUM(F4:F13)</f>
        <v>0.28539999999999999</v>
      </c>
      <c r="J15" s="14">
        <f>SUM(J4:J13)</f>
        <v>0.3755</v>
      </c>
      <c r="N15" s="14">
        <f>SUM(N4:N13)</f>
        <v>0.39450000000000002</v>
      </c>
      <c r="R15" s="14">
        <f>SUM(R4:R13)</f>
        <v>0.31999999999999995</v>
      </c>
      <c r="V15" s="14">
        <f>SUM(V4:V13)</f>
        <v>0.33879999999999999</v>
      </c>
      <c r="Z15" s="14">
        <f>SUM(Z4:Z13)</f>
        <v>0.2893</v>
      </c>
      <c r="AD15" s="14">
        <f>SUM(AD4:AD13)</f>
        <v>0.52449999999999997</v>
      </c>
    </row>
    <row r="16" spans="1:31" x14ac:dyDescent="0.25">
      <c r="A16" t="s">
        <v>41</v>
      </c>
      <c r="B16" s="14">
        <f>B15-B11-B13</f>
        <v>0.39800000000000002</v>
      </c>
      <c r="F16" s="14">
        <f>F15-F6-F8-F12-F13</f>
        <v>0.20229999999999998</v>
      </c>
      <c r="J16" s="14">
        <f>J15-J6-J7</f>
        <v>0.2787</v>
      </c>
      <c r="N16" s="14">
        <f>N15-N8-N9-N10-N11</f>
        <v>0.30839999999999995</v>
      </c>
      <c r="R16" s="14">
        <f>R15-R7-R8</f>
        <v>0.26589999999999997</v>
      </c>
      <c r="V16" s="14">
        <f>V15-V6-V8-V9-V11-V13</f>
        <v>0.21000000000000002</v>
      </c>
      <c r="Z16" s="14">
        <f>Z15-Z5-Z7-Z8-Z9-Z10-Z12-Z13</f>
        <v>0.13460000000000003</v>
      </c>
      <c r="AA16" s="1"/>
      <c r="AB16" s="1"/>
      <c r="AD16" s="14">
        <f>AD15-AD5-AD7-AD8-AD9-AD10-AD12-AD13</f>
        <v>0.19549999999999995</v>
      </c>
    </row>
    <row r="17" spans="1:30" s="3" customFormat="1" x14ac:dyDescent="0.25">
      <c r="A17" s="3" t="s">
        <v>42</v>
      </c>
      <c r="B17" s="15">
        <v>1</v>
      </c>
      <c r="F17" s="16">
        <f>F16/F15</f>
        <v>0.70882971268395234</v>
      </c>
      <c r="J17" s="16">
        <f>J16/J15</f>
        <v>0.74221038615179757</v>
      </c>
      <c r="N17" s="16">
        <f>N16/N15</f>
        <v>0.78174904942965762</v>
      </c>
      <c r="R17" s="16">
        <f>R16/R15</f>
        <v>0.8309375</v>
      </c>
      <c r="V17" s="16">
        <f>V16/V15</f>
        <v>0.6198347107438017</v>
      </c>
      <c r="Z17" s="16">
        <f>Z16/Z15</f>
        <v>0.46526097476667827</v>
      </c>
      <c r="AA17" s="17"/>
      <c r="AB17" s="17"/>
      <c r="AD17" s="16">
        <f>AD16/AD15</f>
        <v>0.37273593898951374</v>
      </c>
    </row>
    <row r="18" spans="1:30" x14ac:dyDescent="0.25">
      <c r="B18" s="2"/>
      <c r="F18" s="2"/>
      <c r="J18" s="2"/>
      <c r="N18" s="2"/>
      <c r="R18" s="2"/>
      <c r="V18" s="2"/>
      <c r="Z18" s="2"/>
      <c r="AA18" s="1"/>
      <c r="AB18" s="1"/>
      <c r="AD18" s="2"/>
    </row>
    <row r="19" spans="1:30" x14ac:dyDescent="0.25">
      <c r="A19" s="4" t="s">
        <v>20</v>
      </c>
      <c r="Z19" s="2"/>
      <c r="AA19" s="1"/>
      <c r="AB19" s="1"/>
    </row>
    <row r="20" spans="1:30" x14ac:dyDescent="0.25">
      <c r="Z20" s="2"/>
      <c r="AA20" s="1"/>
      <c r="AB20" s="1"/>
    </row>
    <row r="21" spans="1:30" x14ac:dyDescent="0.25">
      <c r="A21" t="s">
        <v>43</v>
      </c>
      <c r="Z21" s="2"/>
      <c r="AA21" s="1"/>
      <c r="AB21" s="1"/>
    </row>
    <row r="22" spans="1:30" x14ac:dyDescent="0.25">
      <c r="Z22" s="2"/>
      <c r="AA22" s="1"/>
      <c r="AB22" s="1"/>
    </row>
    <row r="23" spans="1:30" x14ac:dyDescent="0.25">
      <c r="Z23" s="2"/>
      <c r="AA23" s="1"/>
      <c r="AB23" s="1"/>
    </row>
    <row r="24" spans="1:30" x14ac:dyDescent="0.25">
      <c r="Z24" s="2"/>
      <c r="AA24" s="1"/>
      <c r="AB24" s="1"/>
    </row>
    <row r="25" spans="1:30" x14ac:dyDescent="0.25">
      <c r="Z25" s="2"/>
      <c r="AA25" s="1"/>
      <c r="AB25" s="1"/>
    </row>
  </sheetData>
  <hyperlinks>
    <hyperlink ref="A19" r:id="rId1" xr:uid="{FE11AD58-1EEB-4CB4-B488-B0850F155BD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</vt:lpstr>
      <vt:lpstr>Another 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2015-06-05T18:17:20Z</dcterms:created>
  <dcterms:modified xsi:type="dcterms:W3CDTF">2020-07-28T02:10:37Z</dcterms:modified>
</cp:coreProperties>
</file>